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25" windowHeight="7680" firstSheet="2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bus.gov.ru'!$A$1:$BZ$12</definedName>
  </definedNames>
  <calcPr calcId="144525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D3" i="3" s="1"/>
  <c r="C3" i="7" s="1"/>
  <c r="A3" i="3"/>
  <c r="D3" i="2"/>
  <c r="C3" i="2"/>
  <c r="B3" i="2"/>
  <c r="E3" i="2" s="1"/>
  <c r="B3" i="7" s="1"/>
  <c r="A3" i="2"/>
  <c r="A3" i="7" s="1"/>
  <c r="E3" i="6" l="1"/>
  <c r="F3" i="7" s="1"/>
  <c r="E3" i="5"/>
  <c r="E3" i="7" s="1"/>
  <c r="E3" i="4"/>
  <c r="D3" i="7" s="1"/>
  <c r="G2" i="7"/>
  <c r="G3" i="7" l="1"/>
</calcChain>
</file>

<file path=xl/sharedStrings.xml><?xml version="1.0" encoding="utf-8"?>
<sst xmlns="http://schemas.openxmlformats.org/spreadsheetml/2006/main" count="630" uniqueCount="132">
  <si>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</si>
  <si>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</si>
  <si>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</si>
  <si>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</si>
  <si>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</si>
  <si>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</si>
  <si>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</si>
  <si>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</si>
  <si>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</si>
  <si>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</si>
  <si>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</si>
  <si>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</si>
  <si>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</si>
  <si>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</si>
  <si>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</si>
  <si>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</si>
  <si>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</si>
  <si>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</si>
  <si>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</si>
  <si>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</si>
  <si>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</si>
  <si>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</si>
  <si>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</si>
  <si>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2255002022</t>
  </si>
  <si>
    <t>Кытмановский район</t>
  </si>
  <si>
    <t>ОО</t>
  </si>
  <si>
    <t>МБОУ Дмитрово-Титовская СОШ</t>
  </si>
  <si>
    <t>69</t>
  </si>
  <si>
    <t>В наличии и функционируют более трёх дистанционных способов взаимодействия</t>
  </si>
  <si>
    <t/>
  </si>
  <si>
    <t>100</t>
  </si>
  <si>
    <t>66</t>
  </si>
  <si>
    <t>54</t>
  </si>
  <si>
    <t>Наличие пяти и более комфортных условий для предоставления услуг</t>
  </si>
  <si>
    <t>68</t>
  </si>
  <si>
    <t>Количество условий доступности организации для инвалидов (от одного до четырех)</t>
  </si>
  <si>
    <t>80</t>
  </si>
  <si>
    <t>Наличие пяти и более условий доступности для инвалидов</t>
  </si>
  <si>
    <t>2</t>
  </si>
  <si>
    <t>47</t>
  </si>
  <si>
    <t>2255002304</t>
  </si>
  <si>
    <t>МБОУ Кытмановская СОШ № 2 им. Долматова А.И.</t>
  </si>
  <si>
    <t>109</t>
  </si>
  <si>
    <t>83</t>
  </si>
  <si>
    <t>107</t>
  </si>
  <si>
    <t>20</t>
  </si>
  <si>
    <t>9</t>
  </si>
  <si>
    <t>10</t>
  </si>
  <si>
    <t>108</t>
  </si>
  <si>
    <t>97</t>
  </si>
  <si>
    <t>2255001910</t>
  </si>
  <si>
    <t>МБОУ Кытмановская СОШ №1</t>
  </si>
  <si>
    <t>174</t>
  </si>
  <si>
    <t>102</t>
  </si>
  <si>
    <t>110</t>
  </si>
  <si>
    <t>116</t>
  </si>
  <si>
    <t>160</t>
  </si>
  <si>
    <t>8</t>
  </si>
  <si>
    <t>151</t>
  </si>
  <si>
    <t>158</t>
  </si>
  <si>
    <t>92</t>
  </si>
  <si>
    <t>155</t>
  </si>
  <si>
    <t>157</t>
  </si>
  <si>
    <t>161</t>
  </si>
  <si>
    <t>2255002110</t>
  </si>
  <si>
    <t>МБОУ Ново-Тарабинская СОШ</t>
  </si>
  <si>
    <t>70</t>
  </si>
  <si>
    <t>61</t>
  </si>
  <si>
    <t>63</t>
  </si>
  <si>
    <t>50</t>
  </si>
  <si>
    <t>67</t>
  </si>
  <si>
    <t>5</t>
  </si>
  <si>
    <t>62</t>
  </si>
  <si>
    <t>2255002135</t>
  </si>
  <si>
    <t>МБОУ Октябрьская СОШ</t>
  </si>
  <si>
    <t>48</t>
  </si>
  <si>
    <t>60</t>
  </si>
  <si>
    <t>45</t>
  </si>
  <si>
    <t>2255002030</t>
  </si>
  <si>
    <t>МБОУ Порошинская СОШ</t>
  </si>
  <si>
    <t>13</t>
  </si>
  <si>
    <t>19</t>
  </si>
  <si>
    <t>1</t>
  </si>
  <si>
    <t>16</t>
  </si>
  <si>
    <t>2255002128</t>
  </si>
  <si>
    <t>МБОУ Семёно-Красиловская СОШ</t>
  </si>
  <si>
    <t>32</t>
  </si>
  <si>
    <t>29</t>
  </si>
  <si>
    <t>27</t>
  </si>
  <si>
    <t>30</t>
  </si>
  <si>
    <t>2255001950</t>
  </si>
  <si>
    <t>МБОУ Сунгайская СОШ им. Дубова Ю. И.</t>
  </si>
  <si>
    <t>3</t>
  </si>
  <si>
    <t>2255001974</t>
  </si>
  <si>
    <t>МБОУ Тяхтинская СОШ</t>
  </si>
  <si>
    <t>24</t>
  </si>
  <si>
    <t>14</t>
  </si>
  <si>
    <t>15</t>
  </si>
  <si>
    <t>21</t>
  </si>
  <si>
    <t>23</t>
  </si>
  <si>
    <t>22</t>
  </si>
  <si>
    <t>2255002103</t>
  </si>
  <si>
    <t>МКОУ Сосново-Логовская ООШ</t>
  </si>
  <si>
    <t>12</t>
  </si>
  <si>
    <t>Количество условий доступности, позволяющих инвалидам получать услуги наравне с другими (от одного до четырех)</t>
  </si>
  <si>
    <t>4</t>
  </si>
  <si>
    <t>2255002054</t>
  </si>
  <si>
    <t>МКОУ Старо-Тарабинская ООШ имени Героев Советского Союза А.С. Красилова и Л.А. Черемнова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</si>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</sst>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3" t="s">
        <v>7</v>
      </c>
      <c r="J1" s="32"/>
      <c r="K1" s="4" t="s">
        <v>8</v>
      </c>
      <c r="L1" s="33" t="s">
        <v>7</v>
      </c>
      <c r="M1" s="32"/>
      <c r="N1" s="34" t="s">
        <v>9</v>
      </c>
      <c r="O1" s="32"/>
      <c r="P1" s="31" t="s">
        <v>7</v>
      </c>
      <c r="Q1" s="32"/>
      <c r="R1" s="3" t="s">
        <v>10</v>
      </c>
      <c r="S1" s="33" t="s">
        <v>7</v>
      </c>
      <c r="T1" s="32"/>
      <c r="U1" s="3" t="s">
        <v>11</v>
      </c>
      <c r="V1" s="33" t="s">
        <v>7</v>
      </c>
      <c r="W1" s="32"/>
      <c r="X1" s="33" t="s">
        <v>12</v>
      </c>
      <c r="Y1" s="32"/>
      <c r="Z1" s="31" t="s">
        <v>7</v>
      </c>
      <c r="AA1" s="32"/>
      <c r="AB1" s="3" t="s">
        <v>13</v>
      </c>
      <c r="AC1" s="33" t="s">
        <v>7</v>
      </c>
      <c r="AD1" s="32"/>
      <c r="AE1" s="33" t="s">
        <v>14</v>
      </c>
      <c r="AF1" s="32"/>
      <c r="AG1" s="31" t="s">
        <v>7</v>
      </c>
      <c r="AH1" s="32"/>
      <c r="AI1" s="34" t="s">
        <v>15</v>
      </c>
      <c r="AJ1" s="32"/>
      <c r="AK1" s="31" t="s">
        <v>7</v>
      </c>
      <c r="AL1" s="32"/>
      <c r="AM1" s="3" t="s">
        <v>16</v>
      </c>
      <c r="AN1" s="33" t="s">
        <v>7</v>
      </c>
      <c r="AO1" s="32"/>
      <c r="AP1" s="3" t="s">
        <v>17</v>
      </c>
      <c r="AQ1" s="31" t="s">
        <v>7</v>
      </c>
      <c r="AR1" s="32"/>
      <c r="AS1" s="4" t="s">
        <v>18</v>
      </c>
      <c r="AT1" s="31" t="s">
        <v>7</v>
      </c>
      <c r="AU1" s="32"/>
      <c r="AV1" s="3" t="s">
        <v>19</v>
      </c>
      <c r="AW1" s="31" t="s">
        <v>7</v>
      </c>
      <c r="AX1" s="32"/>
      <c r="AY1" s="3" t="s">
        <v>20</v>
      </c>
      <c r="AZ1" s="31" t="s">
        <v>7</v>
      </c>
      <c r="BA1" s="32"/>
      <c r="BB1" s="3" t="s">
        <v>21</v>
      </c>
      <c r="BC1" s="31" t="s">
        <v>7</v>
      </c>
      <c r="BD1" s="32"/>
      <c r="BE1" s="3" t="s">
        <v>22</v>
      </c>
      <c r="BF1" s="31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172</v>
      </c>
      <c r="F2" s="7" t="s">
        <v>27</v>
      </c>
      <c r="G2" s="8">
        <v>0.40116279069767441</v>
      </c>
      <c r="H2" s="3" t="s">
        <v>26</v>
      </c>
      <c r="I2" s="7">
        <v>15</v>
      </c>
      <c r="J2" s="2">
        <v>15</v>
      </c>
      <c r="K2" s="3" t="s">
        <v>26</v>
      </c>
      <c r="L2" s="9">
        <v>61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31</v>
      </c>
      <c r="U2" s="3" t="s">
        <v>26</v>
      </c>
      <c r="V2" s="2" t="s">
        <v>32</v>
      </c>
      <c r="W2" s="2" t="s">
        <v>32</v>
      </c>
      <c r="X2" s="3" t="s">
        <v>26</v>
      </c>
      <c r="Y2" s="3" t="s">
        <v>33</v>
      </c>
      <c r="Z2" s="2"/>
      <c r="AA2" s="2" t="s">
        <v>30</v>
      </c>
      <c r="AB2" s="3" t="s">
        <v>26</v>
      </c>
      <c r="AC2" s="2" t="s">
        <v>34</v>
      </c>
      <c r="AD2" s="2" t="s">
        <v>27</v>
      </c>
      <c r="AE2" s="3" t="s">
        <v>26</v>
      </c>
      <c r="AF2" s="3" t="s">
        <v>35</v>
      </c>
      <c r="AG2" s="2">
        <v>4</v>
      </c>
      <c r="AH2" s="2" t="s">
        <v>36</v>
      </c>
      <c r="AI2" s="3" t="s">
        <v>26</v>
      </c>
      <c r="AJ2" s="3" t="s">
        <v>37</v>
      </c>
      <c r="AK2" s="2" t="s">
        <v>29</v>
      </c>
      <c r="AL2" s="2" t="s">
        <v>30</v>
      </c>
      <c r="AM2" s="3" t="s">
        <v>26</v>
      </c>
      <c r="AN2" s="2" t="s">
        <v>38</v>
      </c>
      <c r="AO2" s="2" t="s">
        <v>38</v>
      </c>
      <c r="AP2" s="3" t="s">
        <v>26</v>
      </c>
      <c r="AQ2" s="2" t="s">
        <v>34</v>
      </c>
      <c r="AR2" s="2" t="s">
        <v>27</v>
      </c>
      <c r="AS2" s="3" t="s">
        <v>26</v>
      </c>
      <c r="AT2" s="2" t="s">
        <v>34</v>
      </c>
      <c r="AU2" s="2" t="s">
        <v>27</v>
      </c>
      <c r="AV2" s="3" t="s">
        <v>26</v>
      </c>
      <c r="AW2" s="2" t="s">
        <v>39</v>
      </c>
      <c r="AX2" s="2" t="s">
        <v>39</v>
      </c>
      <c r="AY2" s="3" t="s">
        <v>26</v>
      </c>
      <c r="AZ2" s="2" t="s">
        <v>27</v>
      </c>
      <c r="BA2" s="2" t="s">
        <v>27</v>
      </c>
      <c r="BB2" s="3" t="s">
        <v>26</v>
      </c>
      <c r="BC2" s="2" t="s">
        <v>27</v>
      </c>
      <c r="BD2" s="2" t="s">
        <v>27</v>
      </c>
      <c r="BE2" s="3" t="s">
        <v>26</v>
      </c>
      <c r="BF2" s="2" t="s">
        <v>27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40</v>
      </c>
      <c r="B3" s="3" t="s">
        <v>24</v>
      </c>
      <c r="C3" s="6" t="s">
        <v>25</v>
      </c>
      <c r="D3" s="3" t="s">
        <v>41</v>
      </c>
      <c r="E3" s="7">
        <v>261</v>
      </c>
      <c r="F3" s="7" t="s">
        <v>42</v>
      </c>
      <c r="G3" s="8">
        <v>0.41762452107279696</v>
      </c>
      <c r="H3" s="3" t="s">
        <v>41</v>
      </c>
      <c r="I3" s="7">
        <v>15</v>
      </c>
      <c r="J3" s="2">
        <v>15</v>
      </c>
      <c r="K3" s="3" t="s">
        <v>41</v>
      </c>
      <c r="L3" s="9">
        <v>61</v>
      </c>
      <c r="M3" s="10">
        <v>61</v>
      </c>
      <c r="N3" s="3" t="s">
        <v>41</v>
      </c>
      <c r="O3" s="3" t="s">
        <v>28</v>
      </c>
      <c r="P3" s="2" t="s">
        <v>29</v>
      </c>
      <c r="Q3" s="2" t="s">
        <v>30</v>
      </c>
      <c r="R3" s="3" t="s">
        <v>41</v>
      </c>
      <c r="S3" s="2" t="s">
        <v>43</v>
      </c>
      <c r="T3" s="2" t="s">
        <v>43</v>
      </c>
      <c r="U3" s="3" t="s">
        <v>41</v>
      </c>
      <c r="V3" s="2" t="s">
        <v>43</v>
      </c>
      <c r="W3" s="2" t="s">
        <v>43</v>
      </c>
      <c r="X3" s="3" t="s">
        <v>41</v>
      </c>
      <c r="Y3" s="3" t="s">
        <v>33</v>
      </c>
      <c r="Z3" s="2"/>
      <c r="AA3" s="2" t="s">
        <v>30</v>
      </c>
      <c r="AB3" s="3" t="s">
        <v>41</v>
      </c>
      <c r="AC3" s="2" t="s">
        <v>44</v>
      </c>
      <c r="AD3" s="2" t="s">
        <v>42</v>
      </c>
      <c r="AE3" s="3" t="s">
        <v>41</v>
      </c>
      <c r="AF3" s="3" t="s">
        <v>35</v>
      </c>
      <c r="AG3" s="2">
        <v>1</v>
      </c>
      <c r="AH3" s="2" t="s">
        <v>45</v>
      </c>
      <c r="AI3" s="3" t="s">
        <v>41</v>
      </c>
      <c r="AJ3" s="3" t="s">
        <v>37</v>
      </c>
      <c r="AK3" s="2" t="s">
        <v>29</v>
      </c>
      <c r="AL3" s="2" t="s">
        <v>30</v>
      </c>
      <c r="AM3" s="3" t="s">
        <v>41</v>
      </c>
      <c r="AN3" s="2" t="s">
        <v>46</v>
      </c>
      <c r="AO3" s="2" t="s">
        <v>47</v>
      </c>
      <c r="AP3" s="3" t="s">
        <v>41</v>
      </c>
      <c r="AQ3" s="2" t="s">
        <v>48</v>
      </c>
      <c r="AR3" s="2" t="s">
        <v>42</v>
      </c>
      <c r="AS3" s="3" t="s">
        <v>41</v>
      </c>
      <c r="AT3" s="2" t="s">
        <v>42</v>
      </c>
      <c r="AU3" s="2" t="s">
        <v>42</v>
      </c>
      <c r="AV3" s="3" t="s">
        <v>41</v>
      </c>
      <c r="AW3" s="2" t="s">
        <v>49</v>
      </c>
      <c r="AX3" s="2" t="s">
        <v>49</v>
      </c>
      <c r="AY3" s="3" t="s">
        <v>41</v>
      </c>
      <c r="AZ3" s="2" t="s">
        <v>48</v>
      </c>
      <c r="BA3" s="2" t="s">
        <v>42</v>
      </c>
      <c r="BB3" s="3" t="s">
        <v>41</v>
      </c>
      <c r="BC3" s="2" t="s">
        <v>42</v>
      </c>
      <c r="BD3" s="2" t="s">
        <v>42</v>
      </c>
      <c r="BE3" s="3" t="s">
        <v>41</v>
      </c>
      <c r="BF3" s="2" t="s">
        <v>48</v>
      </c>
      <c r="BG3" s="2" t="s">
        <v>42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50</v>
      </c>
      <c r="B4" s="3" t="s">
        <v>24</v>
      </c>
      <c r="C4" s="6" t="s">
        <v>25</v>
      </c>
      <c r="D4" s="3" t="s">
        <v>51</v>
      </c>
      <c r="E4" s="7">
        <v>432</v>
      </c>
      <c r="F4" s="7" t="s">
        <v>52</v>
      </c>
      <c r="G4" s="8">
        <v>0.40277777777777779</v>
      </c>
      <c r="H4" s="3" t="s">
        <v>51</v>
      </c>
      <c r="I4" s="7">
        <v>15</v>
      </c>
      <c r="J4" s="2">
        <v>15</v>
      </c>
      <c r="K4" s="3" t="s">
        <v>51</v>
      </c>
      <c r="L4" s="9">
        <v>61</v>
      </c>
      <c r="M4" s="10">
        <v>61</v>
      </c>
      <c r="N4" s="3" t="s">
        <v>51</v>
      </c>
      <c r="O4" s="3" t="s">
        <v>28</v>
      </c>
      <c r="P4" s="2" t="s">
        <v>29</v>
      </c>
      <c r="Q4" s="2" t="s">
        <v>30</v>
      </c>
      <c r="R4" s="3" t="s">
        <v>51</v>
      </c>
      <c r="S4" s="2" t="s">
        <v>53</v>
      </c>
      <c r="T4" s="2" t="s">
        <v>54</v>
      </c>
      <c r="U4" s="3" t="s">
        <v>51</v>
      </c>
      <c r="V4" s="2" t="s">
        <v>48</v>
      </c>
      <c r="W4" s="2" t="s">
        <v>55</v>
      </c>
      <c r="X4" s="3" t="s">
        <v>51</v>
      </c>
      <c r="Y4" s="3" t="s">
        <v>33</v>
      </c>
      <c r="Z4" s="2"/>
      <c r="AA4" s="2" t="s">
        <v>30</v>
      </c>
      <c r="AB4" s="3" t="s">
        <v>51</v>
      </c>
      <c r="AC4" s="2" t="s">
        <v>56</v>
      </c>
      <c r="AD4" s="2" t="s">
        <v>52</v>
      </c>
      <c r="AE4" s="3" t="s">
        <v>51</v>
      </c>
      <c r="AF4" s="3" t="s">
        <v>33</v>
      </c>
      <c r="AG4" s="2" t="s">
        <v>29</v>
      </c>
      <c r="AH4" s="2" t="s">
        <v>30</v>
      </c>
      <c r="AI4" s="3" t="s">
        <v>51</v>
      </c>
      <c r="AJ4" s="3" t="s">
        <v>37</v>
      </c>
      <c r="AK4" s="2" t="s">
        <v>29</v>
      </c>
      <c r="AL4" s="2" t="s">
        <v>30</v>
      </c>
      <c r="AM4" s="3" t="s">
        <v>51</v>
      </c>
      <c r="AN4" s="2" t="s">
        <v>57</v>
      </c>
      <c r="AO4" s="2" t="s">
        <v>57</v>
      </c>
      <c r="AP4" s="3" t="s">
        <v>51</v>
      </c>
      <c r="AQ4" s="2" t="s">
        <v>58</v>
      </c>
      <c r="AR4" s="2" t="s">
        <v>52</v>
      </c>
      <c r="AS4" s="3" t="s">
        <v>51</v>
      </c>
      <c r="AT4" s="2" t="s">
        <v>59</v>
      </c>
      <c r="AU4" s="2" t="s">
        <v>52</v>
      </c>
      <c r="AV4" s="3" t="s">
        <v>51</v>
      </c>
      <c r="AW4" s="2" t="s">
        <v>60</v>
      </c>
      <c r="AX4" s="2" t="s">
        <v>49</v>
      </c>
      <c r="AY4" s="3" t="s">
        <v>51</v>
      </c>
      <c r="AZ4" s="2" t="s">
        <v>61</v>
      </c>
      <c r="BA4" s="2" t="s">
        <v>52</v>
      </c>
      <c r="BB4" s="3" t="s">
        <v>51</v>
      </c>
      <c r="BC4" s="2" t="s">
        <v>62</v>
      </c>
      <c r="BD4" s="2" t="s">
        <v>52</v>
      </c>
      <c r="BE4" s="3" t="s">
        <v>51</v>
      </c>
      <c r="BF4" s="2" t="s">
        <v>63</v>
      </c>
      <c r="BG4" s="2" t="s">
        <v>52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64</v>
      </c>
      <c r="B5" s="3" t="s">
        <v>24</v>
      </c>
      <c r="C5" s="6" t="s">
        <v>25</v>
      </c>
      <c r="D5" s="3" t="s">
        <v>65</v>
      </c>
      <c r="E5" s="7">
        <v>73</v>
      </c>
      <c r="F5" s="7" t="s">
        <v>66</v>
      </c>
      <c r="G5" s="8">
        <v>0.95890410958904104</v>
      </c>
      <c r="H5" s="3" t="s">
        <v>65</v>
      </c>
      <c r="I5" s="7">
        <v>14</v>
      </c>
      <c r="J5" s="2">
        <v>15</v>
      </c>
      <c r="K5" s="3" t="s">
        <v>65</v>
      </c>
      <c r="L5" s="9">
        <v>61</v>
      </c>
      <c r="M5" s="10">
        <v>61</v>
      </c>
      <c r="N5" s="3" t="s">
        <v>65</v>
      </c>
      <c r="O5" s="3" t="s">
        <v>28</v>
      </c>
      <c r="P5" s="2" t="s">
        <v>29</v>
      </c>
      <c r="Q5" s="2" t="s">
        <v>30</v>
      </c>
      <c r="R5" s="3" t="s">
        <v>65</v>
      </c>
      <c r="S5" s="2" t="s">
        <v>67</v>
      </c>
      <c r="T5" s="2" t="s">
        <v>68</v>
      </c>
      <c r="U5" s="3" t="s">
        <v>65</v>
      </c>
      <c r="V5" s="2" t="s">
        <v>39</v>
      </c>
      <c r="W5" s="2" t="s">
        <v>69</v>
      </c>
      <c r="X5" s="3" t="s">
        <v>65</v>
      </c>
      <c r="Y5" s="3" t="s">
        <v>33</v>
      </c>
      <c r="Z5" s="2"/>
      <c r="AA5" s="2" t="s">
        <v>30</v>
      </c>
      <c r="AB5" s="3" t="s">
        <v>65</v>
      </c>
      <c r="AC5" s="2" t="s">
        <v>70</v>
      </c>
      <c r="AD5" s="2" t="s">
        <v>66</v>
      </c>
      <c r="AE5" s="3" t="s">
        <v>65</v>
      </c>
      <c r="AF5" s="3" t="s">
        <v>35</v>
      </c>
      <c r="AG5" s="2">
        <v>4</v>
      </c>
      <c r="AH5" s="2" t="s">
        <v>36</v>
      </c>
      <c r="AI5" s="3" t="s">
        <v>65</v>
      </c>
      <c r="AJ5" s="3" t="s">
        <v>37</v>
      </c>
      <c r="AK5" s="2" t="s">
        <v>29</v>
      </c>
      <c r="AL5" s="2" t="s">
        <v>30</v>
      </c>
      <c r="AM5" s="3" t="s">
        <v>65</v>
      </c>
      <c r="AN5" s="2" t="s">
        <v>71</v>
      </c>
      <c r="AO5" s="2" t="s">
        <v>71</v>
      </c>
      <c r="AP5" s="3" t="s">
        <v>65</v>
      </c>
      <c r="AQ5" s="2" t="s">
        <v>66</v>
      </c>
      <c r="AR5" s="2" t="s">
        <v>66</v>
      </c>
      <c r="AS5" s="3" t="s">
        <v>65</v>
      </c>
      <c r="AT5" s="2" t="s">
        <v>66</v>
      </c>
      <c r="AU5" s="2" t="s">
        <v>66</v>
      </c>
      <c r="AV5" s="3" t="s">
        <v>65</v>
      </c>
      <c r="AW5" s="2" t="s">
        <v>31</v>
      </c>
      <c r="AX5" s="2" t="s">
        <v>70</v>
      </c>
      <c r="AY5" s="3" t="s">
        <v>65</v>
      </c>
      <c r="AZ5" s="2" t="s">
        <v>34</v>
      </c>
      <c r="BA5" s="2" t="s">
        <v>66</v>
      </c>
      <c r="BB5" s="3" t="s">
        <v>65</v>
      </c>
      <c r="BC5" s="2" t="s">
        <v>66</v>
      </c>
      <c r="BD5" s="2" t="s">
        <v>66</v>
      </c>
      <c r="BE5" s="3" t="s">
        <v>65</v>
      </c>
      <c r="BF5" s="2" t="s">
        <v>72</v>
      </c>
      <c r="BG5" s="2" t="s">
        <v>66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73</v>
      </c>
      <c r="B6" s="3" t="s">
        <v>24</v>
      </c>
      <c r="C6" s="6" t="s">
        <v>25</v>
      </c>
      <c r="D6" s="3" t="s">
        <v>74</v>
      </c>
      <c r="E6" s="7">
        <v>120</v>
      </c>
      <c r="F6" s="7" t="s">
        <v>75</v>
      </c>
      <c r="G6" s="8">
        <v>0.4</v>
      </c>
      <c r="H6" s="3" t="s">
        <v>74</v>
      </c>
      <c r="I6" s="7">
        <v>15</v>
      </c>
      <c r="J6" s="2">
        <v>15</v>
      </c>
      <c r="K6" s="3" t="s">
        <v>74</v>
      </c>
      <c r="L6" s="9">
        <v>61</v>
      </c>
      <c r="M6" s="10">
        <v>61</v>
      </c>
      <c r="N6" s="3" t="s">
        <v>74</v>
      </c>
      <c r="O6" s="3" t="s">
        <v>28</v>
      </c>
      <c r="P6" s="2" t="s">
        <v>29</v>
      </c>
      <c r="Q6" s="2" t="s">
        <v>30</v>
      </c>
      <c r="R6" s="3" t="s">
        <v>74</v>
      </c>
      <c r="S6" s="2" t="s">
        <v>39</v>
      </c>
      <c r="T6" s="2" t="s">
        <v>75</v>
      </c>
      <c r="U6" s="3" t="s">
        <v>74</v>
      </c>
      <c r="V6" s="2" t="s">
        <v>39</v>
      </c>
      <c r="W6" s="2" t="s">
        <v>39</v>
      </c>
      <c r="X6" s="3" t="s">
        <v>74</v>
      </c>
      <c r="Y6" s="3" t="s">
        <v>33</v>
      </c>
      <c r="Z6" s="2"/>
      <c r="AA6" s="2" t="s">
        <v>30</v>
      </c>
      <c r="AB6" s="3" t="s">
        <v>74</v>
      </c>
      <c r="AC6" s="2" t="s">
        <v>75</v>
      </c>
      <c r="AD6" s="2" t="s">
        <v>75</v>
      </c>
      <c r="AE6" s="3" t="s">
        <v>74</v>
      </c>
      <c r="AF6" s="3" t="s">
        <v>35</v>
      </c>
      <c r="AG6" s="2">
        <v>3</v>
      </c>
      <c r="AH6" s="2" t="s">
        <v>76</v>
      </c>
      <c r="AI6" s="3" t="s">
        <v>74</v>
      </c>
      <c r="AJ6" s="3" t="s">
        <v>37</v>
      </c>
      <c r="AK6" s="2" t="s">
        <v>29</v>
      </c>
      <c r="AL6" s="2" t="s">
        <v>30</v>
      </c>
      <c r="AM6" s="3" t="s">
        <v>74</v>
      </c>
      <c r="AN6" s="2" t="s">
        <v>38</v>
      </c>
      <c r="AO6" s="2" t="s">
        <v>38</v>
      </c>
      <c r="AP6" s="3" t="s">
        <v>74</v>
      </c>
      <c r="AQ6" s="2" t="s">
        <v>75</v>
      </c>
      <c r="AR6" s="2" t="s">
        <v>75</v>
      </c>
      <c r="AS6" s="3" t="s">
        <v>74</v>
      </c>
      <c r="AT6" s="2" t="s">
        <v>75</v>
      </c>
      <c r="AU6" s="2" t="s">
        <v>75</v>
      </c>
      <c r="AV6" s="3" t="s">
        <v>74</v>
      </c>
      <c r="AW6" s="2" t="s">
        <v>77</v>
      </c>
      <c r="AX6" s="2" t="s">
        <v>77</v>
      </c>
      <c r="AY6" s="3" t="s">
        <v>74</v>
      </c>
      <c r="AZ6" s="2" t="s">
        <v>75</v>
      </c>
      <c r="BA6" s="2" t="s">
        <v>75</v>
      </c>
      <c r="BB6" s="3" t="s">
        <v>74</v>
      </c>
      <c r="BC6" s="2" t="s">
        <v>75</v>
      </c>
      <c r="BD6" s="2" t="s">
        <v>75</v>
      </c>
      <c r="BE6" s="3" t="s">
        <v>74</v>
      </c>
      <c r="BF6" s="2" t="s">
        <v>75</v>
      </c>
      <c r="BG6" s="2" t="s">
        <v>75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78</v>
      </c>
      <c r="B7" s="3" t="s">
        <v>24</v>
      </c>
      <c r="C7" s="6" t="s">
        <v>25</v>
      </c>
      <c r="D7" s="3" t="s">
        <v>79</v>
      </c>
      <c r="E7" s="7">
        <v>45</v>
      </c>
      <c r="F7" s="7" t="s">
        <v>45</v>
      </c>
      <c r="G7" s="8">
        <v>0.44444444444444442</v>
      </c>
      <c r="H7" s="3" t="s">
        <v>79</v>
      </c>
      <c r="I7" s="7">
        <v>14</v>
      </c>
      <c r="J7" s="2">
        <v>15</v>
      </c>
      <c r="K7" s="3" t="s">
        <v>79</v>
      </c>
      <c r="L7" s="9">
        <v>61</v>
      </c>
      <c r="M7" s="10">
        <v>61</v>
      </c>
      <c r="N7" s="3" t="s">
        <v>79</v>
      </c>
      <c r="O7" s="3" t="s">
        <v>28</v>
      </c>
      <c r="P7" s="2" t="s">
        <v>29</v>
      </c>
      <c r="Q7" s="2" t="s">
        <v>30</v>
      </c>
      <c r="R7" s="3" t="s">
        <v>79</v>
      </c>
      <c r="S7" s="2" t="s">
        <v>80</v>
      </c>
      <c r="T7" s="2" t="s">
        <v>80</v>
      </c>
      <c r="U7" s="3" t="s">
        <v>79</v>
      </c>
      <c r="V7" s="2" t="s">
        <v>57</v>
      </c>
      <c r="W7" s="2" t="s">
        <v>47</v>
      </c>
      <c r="X7" s="3" t="s">
        <v>79</v>
      </c>
      <c r="Y7" s="3" t="s">
        <v>33</v>
      </c>
      <c r="Z7" s="2"/>
      <c r="AA7" s="2" t="s">
        <v>30</v>
      </c>
      <c r="AB7" s="3" t="s">
        <v>79</v>
      </c>
      <c r="AC7" s="2" t="s">
        <v>81</v>
      </c>
      <c r="AD7" s="2" t="s">
        <v>45</v>
      </c>
      <c r="AE7" s="3" t="s">
        <v>79</v>
      </c>
      <c r="AF7" s="3" t="s">
        <v>35</v>
      </c>
      <c r="AG7" s="2">
        <v>3</v>
      </c>
      <c r="AH7" s="2" t="s">
        <v>76</v>
      </c>
      <c r="AI7" s="3" t="s">
        <v>79</v>
      </c>
      <c r="AJ7" s="3" t="s">
        <v>37</v>
      </c>
      <c r="AK7" s="2" t="s">
        <v>29</v>
      </c>
      <c r="AL7" s="2" t="s">
        <v>30</v>
      </c>
      <c r="AM7" s="3" t="s">
        <v>79</v>
      </c>
      <c r="AN7" s="10">
        <v>1</v>
      </c>
      <c r="AO7" s="2" t="s">
        <v>82</v>
      </c>
      <c r="AP7" s="3" t="s">
        <v>79</v>
      </c>
      <c r="AQ7" s="2" t="s">
        <v>81</v>
      </c>
      <c r="AR7" s="2" t="s">
        <v>45</v>
      </c>
      <c r="AS7" s="3" t="s">
        <v>79</v>
      </c>
      <c r="AT7" s="2" t="s">
        <v>45</v>
      </c>
      <c r="AU7" s="2" t="s">
        <v>45</v>
      </c>
      <c r="AV7" s="3" t="s">
        <v>79</v>
      </c>
      <c r="AW7" s="2" t="s">
        <v>83</v>
      </c>
      <c r="AX7" s="2" t="s">
        <v>83</v>
      </c>
      <c r="AY7" s="3" t="s">
        <v>79</v>
      </c>
      <c r="AZ7" s="2" t="s">
        <v>45</v>
      </c>
      <c r="BA7" s="2" t="s">
        <v>45</v>
      </c>
      <c r="BB7" s="3" t="s">
        <v>79</v>
      </c>
      <c r="BC7" s="2" t="s">
        <v>45</v>
      </c>
      <c r="BD7" s="2" t="s">
        <v>45</v>
      </c>
      <c r="BE7" s="3" t="s">
        <v>79</v>
      </c>
      <c r="BF7" s="2" t="s">
        <v>45</v>
      </c>
      <c r="BG7" s="2" t="s">
        <v>45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84</v>
      </c>
      <c r="B8" s="3" t="s">
        <v>24</v>
      </c>
      <c r="C8" s="6" t="s">
        <v>25</v>
      </c>
      <c r="D8" s="3" t="s">
        <v>85</v>
      </c>
      <c r="E8" s="7">
        <v>81</v>
      </c>
      <c r="F8" s="7" t="s">
        <v>86</v>
      </c>
      <c r="G8" s="8">
        <v>0.39506172839506171</v>
      </c>
      <c r="H8" s="3" t="s">
        <v>85</v>
      </c>
      <c r="I8" s="7">
        <v>15</v>
      </c>
      <c r="J8" s="2">
        <v>15</v>
      </c>
      <c r="K8" s="3" t="s">
        <v>85</v>
      </c>
      <c r="L8" s="9">
        <v>61</v>
      </c>
      <c r="M8" s="10">
        <v>61</v>
      </c>
      <c r="N8" s="3" t="s">
        <v>85</v>
      </c>
      <c r="O8" s="3" t="s">
        <v>28</v>
      </c>
      <c r="P8" s="2" t="s">
        <v>29</v>
      </c>
      <c r="Q8" s="2" t="s">
        <v>30</v>
      </c>
      <c r="R8" s="3" t="s">
        <v>85</v>
      </c>
      <c r="S8" s="2" t="s">
        <v>87</v>
      </c>
      <c r="T8" s="2" t="s">
        <v>87</v>
      </c>
      <c r="U8" s="3" t="s">
        <v>85</v>
      </c>
      <c r="V8" s="2" t="s">
        <v>88</v>
      </c>
      <c r="W8" s="2" t="s">
        <v>88</v>
      </c>
      <c r="X8" s="3" t="s">
        <v>85</v>
      </c>
      <c r="Y8" s="3" t="s">
        <v>33</v>
      </c>
      <c r="Z8" s="2"/>
      <c r="AA8" s="2" t="s">
        <v>30</v>
      </c>
      <c r="AB8" s="3" t="s">
        <v>85</v>
      </c>
      <c r="AC8" s="2" t="s">
        <v>86</v>
      </c>
      <c r="AD8" s="2" t="s">
        <v>86</v>
      </c>
      <c r="AE8" s="3" t="s">
        <v>85</v>
      </c>
      <c r="AF8" s="3" t="s">
        <v>35</v>
      </c>
      <c r="AG8" s="2">
        <v>3</v>
      </c>
      <c r="AH8" s="2" t="s">
        <v>76</v>
      </c>
      <c r="AI8" s="3" t="s">
        <v>85</v>
      </c>
      <c r="AJ8" s="3" t="s">
        <v>37</v>
      </c>
      <c r="AK8" s="2" t="s">
        <v>29</v>
      </c>
      <c r="AL8" s="2" t="s">
        <v>30</v>
      </c>
      <c r="AM8" s="3" t="s">
        <v>85</v>
      </c>
      <c r="AN8" s="2">
        <v>1</v>
      </c>
      <c r="AO8" s="2">
        <v>1</v>
      </c>
      <c r="AP8" s="3" t="s">
        <v>85</v>
      </c>
      <c r="AQ8" s="2" t="s">
        <v>86</v>
      </c>
      <c r="AR8" s="2" t="s">
        <v>86</v>
      </c>
      <c r="AS8" s="3" t="s">
        <v>85</v>
      </c>
      <c r="AT8" s="2" t="s">
        <v>86</v>
      </c>
      <c r="AU8" s="2" t="s">
        <v>86</v>
      </c>
      <c r="AV8" s="3" t="s">
        <v>85</v>
      </c>
      <c r="AW8" s="2" t="s">
        <v>89</v>
      </c>
      <c r="AX8" s="2" t="s">
        <v>89</v>
      </c>
      <c r="AY8" s="3" t="s">
        <v>85</v>
      </c>
      <c r="AZ8" s="2" t="s">
        <v>86</v>
      </c>
      <c r="BA8" s="2" t="s">
        <v>86</v>
      </c>
      <c r="BB8" s="3" t="s">
        <v>85</v>
      </c>
      <c r="BC8" s="2" t="s">
        <v>86</v>
      </c>
      <c r="BD8" s="2" t="s">
        <v>86</v>
      </c>
      <c r="BE8" s="3" t="s">
        <v>85</v>
      </c>
      <c r="BF8" s="2" t="s">
        <v>86</v>
      </c>
      <c r="BG8" s="2" t="s">
        <v>86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90</v>
      </c>
      <c r="B9" s="3" t="s">
        <v>24</v>
      </c>
      <c r="C9" s="6" t="s">
        <v>25</v>
      </c>
      <c r="D9" s="3" t="s">
        <v>91</v>
      </c>
      <c r="E9" s="7">
        <v>47</v>
      </c>
      <c r="F9" s="7" t="s">
        <v>81</v>
      </c>
      <c r="G9" s="8">
        <v>0.40425531914893614</v>
      </c>
      <c r="H9" s="3" t="s">
        <v>91</v>
      </c>
      <c r="I9" s="7">
        <v>15</v>
      </c>
      <c r="J9" s="2">
        <v>15</v>
      </c>
      <c r="K9" s="3" t="s">
        <v>91</v>
      </c>
      <c r="L9" s="9">
        <v>61</v>
      </c>
      <c r="M9" s="10">
        <v>61</v>
      </c>
      <c r="N9" s="3" t="s">
        <v>91</v>
      </c>
      <c r="O9" s="3" t="s">
        <v>28</v>
      </c>
      <c r="P9" s="2" t="s">
        <v>29</v>
      </c>
      <c r="Q9" s="2" t="s">
        <v>30</v>
      </c>
      <c r="R9" s="3" t="s">
        <v>91</v>
      </c>
      <c r="S9" s="2" t="s">
        <v>81</v>
      </c>
      <c r="T9" s="2" t="s">
        <v>81</v>
      </c>
      <c r="U9" s="3" t="s">
        <v>91</v>
      </c>
      <c r="V9" s="2" t="s">
        <v>81</v>
      </c>
      <c r="W9" s="2" t="s">
        <v>81</v>
      </c>
      <c r="X9" s="3" t="s">
        <v>91</v>
      </c>
      <c r="Y9" s="3" t="s">
        <v>33</v>
      </c>
      <c r="Z9" s="2"/>
      <c r="AA9" s="2" t="s">
        <v>30</v>
      </c>
      <c r="AB9" s="3" t="s">
        <v>91</v>
      </c>
      <c r="AC9" s="2" t="s">
        <v>81</v>
      </c>
      <c r="AD9" s="2" t="s">
        <v>81</v>
      </c>
      <c r="AE9" s="3" t="s">
        <v>91</v>
      </c>
      <c r="AF9" s="3" t="s">
        <v>35</v>
      </c>
      <c r="AG9" s="2">
        <v>3</v>
      </c>
      <c r="AH9" s="2" t="s">
        <v>76</v>
      </c>
      <c r="AI9" s="3" t="s">
        <v>91</v>
      </c>
      <c r="AJ9" s="3" t="s">
        <v>37</v>
      </c>
      <c r="AK9" s="2" t="s">
        <v>29</v>
      </c>
      <c r="AL9" s="2" t="s">
        <v>30</v>
      </c>
      <c r="AM9" s="3" t="s">
        <v>91</v>
      </c>
      <c r="AN9" s="2" t="s">
        <v>92</v>
      </c>
      <c r="AO9" s="2" t="s">
        <v>92</v>
      </c>
      <c r="AP9" s="3" t="s">
        <v>91</v>
      </c>
      <c r="AQ9" s="2" t="s">
        <v>81</v>
      </c>
      <c r="AR9" s="2" t="s">
        <v>81</v>
      </c>
      <c r="AS9" s="3" t="s">
        <v>91</v>
      </c>
      <c r="AT9" s="2" t="s">
        <v>81</v>
      </c>
      <c r="AU9" s="2" t="s">
        <v>81</v>
      </c>
      <c r="AV9" s="3" t="s">
        <v>91</v>
      </c>
      <c r="AW9" s="2" t="s">
        <v>81</v>
      </c>
      <c r="AX9" s="2" t="s">
        <v>81</v>
      </c>
      <c r="AY9" s="3" t="s">
        <v>91</v>
      </c>
      <c r="AZ9" s="2" t="s">
        <v>81</v>
      </c>
      <c r="BA9" s="2" t="s">
        <v>81</v>
      </c>
      <c r="BB9" s="3" t="s">
        <v>91</v>
      </c>
      <c r="BC9" s="2" t="s">
        <v>81</v>
      </c>
      <c r="BD9" s="2" t="s">
        <v>81</v>
      </c>
      <c r="BE9" s="3" t="s">
        <v>91</v>
      </c>
      <c r="BF9" s="2" t="s">
        <v>81</v>
      </c>
      <c r="BG9" s="2" t="s">
        <v>81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93</v>
      </c>
      <c r="B10" s="3" t="s">
        <v>24</v>
      </c>
      <c r="C10" s="6" t="s">
        <v>25</v>
      </c>
      <c r="D10" s="3" t="s">
        <v>94</v>
      </c>
      <c r="E10" s="7">
        <v>48</v>
      </c>
      <c r="F10" s="7" t="s">
        <v>95</v>
      </c>
      <c r="G10" s="8">
        <v>0.5</v>
      </c>
      <c r="H10" s="3" t="s">
        <v>94</v>
      </c>
      <c r="I10" s="7">
        <v>15</v>
      </c>
      <c r="J10" s="2">
        <v>15</v>
      </c>
      <c r="K10" s="3" t="s">
        <v>94</v>
      </c>
      <c r="L10" s="9">
        <v>61</v>
      </c>
      <c r="M10" s="10">
        <v>61</v>
      </c>
      <c r="N10" s="3" t="s">
        <v>94</v>
      </c>
      <c r="O10" s="3" t="s">
        <v>28</v>
      </c>
      <c r="P10" s="2" t="s">
        <v>29</v>
      </c>
      <c r="Q10" s="2" t="s">
        <v>30</v>
      </c>
      <c r="R10" s="3" t="s">
        <v>94</v>
      </c>
      <c r="S10" s="2" t="s">
        <v>81</v>
      </c>
      <c r="T10" s="2" t="s">
        <v>81</v>
      </c>
      <c r="U10" s="3" t="s">
        <v>94</v>
      </c>
      <c r="V10" s="2" t="s">
        <v>96</v>
      </c>
      <c r="W10" s="2" t="s">
        <v>97</v>
      </c>
      <c r="X10" s="3" t="s">
        <v>94</v>
      </c>
      <c r="Y10" s="3" t="s">
        <v>33</v>
      </c>
      <c r="Z10" s="2"/>
      <c r="AA10" s="2" t="s">
        <v>30</v>
      </c>
      <c r="AB10" s="3" t="s">
        <v>94</v>
      </c>
      <c r="AC10" s="2" t="s">
        <v>98</v>
      </c>
      <c r="AD10" s="2" t="s">
        <v>95</v>
      </c>
      <c r="AE10" s="3" t="s">
        <v>94</v>
      </c>
      <c r="AF10" s="3" t="s">
        <v>35</v>
      </c>
      <c r="AG10" s="2">
        <v>4</v>
      </c>
      <c r="AH10" s="2" t="s">
        <v>36</v>
      </c>
      <c r="AI10" s="3" t="s">
        <v>94</v>
      </c>
      <c r="AJ10" s="3" t="s">
        <v>37</v>
      </c>
      <c r="AK10" s="2" t="s">
        <v>29</v>
      </c>
      <c r="AL10" s="2" t="s">
        <v>30</v>
      </c>
      <c r="AM10" s="3" t="s">
        <v>94</v>
      </c>
      <c r="AN10" s="2">
        <v>1</v>
      </c>
      <c r="AO10" s="2">
        <v>1</v>
      </c>
      <c r="AP10" s="3" t="s">
        <v>94</v>
      </c>
      <c r="AQ10" s="2" t="s">
        <v>99</v>
      </c>
      <c r="AR10" s="2" t="s">
        <v>95</v>
      </c>
      <c r="AS10" s="3" t="s">
        <v>94</v>
      </c>
      <c r="AT10" s="2" t="s">
        <v>99</v>
      </c>
      <c r="AU10" s="2" t="s">
        <v>95</v>
      </c>
      <c r="AV10" s="3" t="s">
        <v>94</v>
      </c>
      <c r="AW10" s="2" t="s">
        <v>97</v>
      </c>
      <c r="AX10" s="2" t="s">
        <v>97</v>
      </c>
      <c r="AY10" s="3" t="s">
        <v>94</v>
      </c>
      <c r="AZ10" s="2" t="s">
        <v>45</v>
      </c>
      <c r="BA10" s="2" t="s">
        <v>95</v>
      </c>
      <c r="BB10" s="3" t="s">
        <v>94</v>
      </c>
      <c r="BC10" s="2" t="s">
        <v>100</v>
      </c>
      <c r="BD10" s="2" t="s">
        <v>95</v>
      </c>
      <c r="BE10" s="3" t="s">
        <v>94</v>
      </c>
      <c r="BF10" s="2" t="s">
        <v>100</v>
      </c>
      <c r="BG10" s="2" t="s">
        <v>95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101</v>
      </c>
      <c r="B11" s="3" t="s">
        <v>24</v>
      </c>
      <c r="C11" s="6" t="s">
        <v>25</v>
      </c>
      <c r="D11" s="3" t="s">
        <v>102</v>
      </c>
      <c r="E11" s="7">
        <v>47</v>
      </c>
      <c r="F11" s="7" t="s">
        <v>45</v>
      </c>
      <c r="G11" s="8">
        <v>0.42553191489361702</v>
      </c>
      <c r="H11" s="3" t="s">
        <v>102</v>
      </c>
      <c r="I11" s="7">
        <v>15</v>
      </c>
      <c r="J11" s="2">
        <v>15</v>
      </c>
      <c r="K11" s="3" t="s">
        <v>102</v>
      </c>
      <c r="L11" s="9">
        <v>61</v>
      </c>
      <c r="M11" s="10">
        <v>61</v>
      </c>
      <c r="N11" s="3" t="s">
        <v>102</v>
      </c>
      <c r="O11" s="3" t="s">
        <v>28</v>
      </c>
      <c r="P11" s="2" t="s">
        <v>29</v>
      </c>
      <c r="Q11" s="2" t="s">
        <v>30</v>
      </c>
      <c r="R11" s="3" t="s">
        <v>102</v>
      </c>
      <c r="S11" s="2" t="s">
        <v>45</v>
      </c>
      <c r="T11" s="2" t="s">
        <v>45</v>
      </c>
      <c r="U11" s="3" t="s">
        <v>102</v>
      </c>
      <c r="V11" s="2" t="s">
        <v>103</v>
      </c>
      <c r="W11" s="2" t="s">
        <v>103</v>
      </c>
      <c r="X11" s="3" t="s">
        <v>102</v>
      </c>
      <c r="Y11" s="3" t="s">
        <v>33</v>
      </c>
      <c r="Z11" s="2"/>
      <c r="AA11" s="2" t="s">
        <v>30</v>
      </c>
      <c r="AB11" s="3" t="s">
        <v>102</v>
      </c>
      <c r="AC11" s="2" t="s">
        <v>45</v>
      </c>
      <c r="AD11" s="2" t="s">
        <v>45</v>
      </c>
      <c r="AE11" s="3" t="s">
        <v>102</v>
      </c>
      <c r="AF11" s="3" t="s">
        <v>35</v>
      </c>
      <c r="AG11" s="2">
        <v>3</v>
      </c>
      <c r="AH11" s="2" t="s">
        <v>76</v>
      </c>
      <c r="AI11" s="3" t="s">
        <v>102</v>
      </c>
      <c r="AJ11" s="3" t="s">
        <v>104</v>
      </c>
      <c r="AK11" s="2">
        <v>4</v>
      </c>
      <c r="AL11" s="2" t="s">
        <v>36</v>
      </c>
      <c r="AM11" s="3" t="s">
        <v>102</v>
      </c>
      <c r="AN11" s="2" t="s">
        <v>105</v>
      </c>
      <c r="AO11" s="2" t="s">
        <v>105</v>
      </c>
      <c r="AP11" s="3" t="s">
        <v>102</v>
      </c>
      <c r="AQ11" s="2" t="s">
        <v>45</v>
      </c>
      <c r="AR11" s="2" t="s">
        <v>45</v>
      </c>
      <c r="AS11" s="3" t="s">
        <v>102</v>
      </c>
      <c r="AT11" s="2" t="s">
        <v>45</v>
      </c>
      <c r="AU11" s="2" t="s">
        <v>45</v>
      </c>
      <c r="AV11" s="3" t="s">
        <v>102</v>
      </c>
      <c r="AW11" s="2" t="s">
        <v>81</v>
      </c>
      <c r="AX11" s="2" t="s">
        <v>81</v>
      </c>
      <c r="AY11" s="3" t="s">
        <v>102</v>
      </c>
      <c r="AZ11" s="2" t="s">
        <v>45</v>
      </c>
      <c r="BA11" s="2" t="s">
        <v>45</v>
      </c>
      <c r="BB11" s="3" t="s">
        <v>102</v>
      </c>
      <c r="BC11" s="2" t="s">
        <v>45</v>
      </c>
      <c r="BD11" s="2" t="s">
        <v>45</v>
      </c>
      <c r="BE11" s="3" t="s">
        <v>102</v>
      </c>
      <c r="BF11" s="2" t="s">
        <v>45</v>
      </c>
      <c r="BG11" s="2" t="s">
        <v>45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106</v>
      </c>
      <c r="B12" s="3" t="s">
        <v>24</v>
      </c>
      <c r="C12" s="6" t="s">
        <v>25</v>
      </c>
      <c r="D12" s="3" t="s">
        <v>107</v>
      </c>
      <c r="E12" s="7">
        <v>37</v>
      </c>
      <c r="F12" s="7" t="s">
        <v>97</v>
      </c>
      <c r="G12" s="8">
        <v>0.40540540540540543</v>
      </c>
      <c r="H12" s="3" t="s">
        <v>107</v>
      </c>
      <c r="I12" s="7">
        <v>13</v>
      </c>
      <c r="J12" s="2">
        <v>15</v>
      </c>
      <c r="K12" s="3" t="s">
        <v>107</v>
      </c>
      <c r="L12" s="9">
        <v>61</v>
      </c>
      <c r="M12" s="10">
        <v>61</v>
      </c>
      <c r="N12" s="3" t="s">
        <v>107</v>
      </c>
      <c r="O12" s="3" t="s">
        <v>28</v>
      </c>
      <c r="P12" s="2" t="s">
        <v>29</v>
      </c>
      <c r="Q12" s="2" t="s">
        <v>30</v>
      </c>
      <c r="R12" s="3" t="s">
        <v>107</v>
      </c>
      <c r="S12" s="2" t="s">
        <v>96</v>
      </c>
      <c r="T12" s="2" t="s">
        <v>96</v>
      </c>
      <c r="U12" s="3" t="s">
        <v>107</v>
      </c>
      <c r="V12" s="2" t="s">
        <v>96</v>
      </c>
      <c r="W12" s="2" t="s">
        <v>96</v>
      </c>
      <c r="X12" s="3" t="s">
        <v>107</v>
      </c>
      <c r="Y12" s="3" t="s">
        <v>33</v>
      </c>
      <c r="Z12" s="2"/>
      <c r="AA12" s="2" t="s">
        <v>30</v>
      </c>
      <c r="AB12" s="3" t="s">
        <v>107</v>
      </c>
      <c r="AC12" s="2" t="s">
        <v>97</v>
      </c>
      <c r="AD12" s="2" t="s">
        <v>97</v>
      </c>
      <c r="AE12" s="3" t="s">
        <v>107</v>
      </c>
      <c r="AF12" s="3" t="s">
        <v>35</v>
      </c>
      <c r="AG12" s="2">
        <v>3</v>
      </c>
      <c r="AH12" s="2" t="s">
        <v>76</v>
      </c>
      <c r="AI12" s="3" t="s">
        <v>107</v>
      </c>
      <c r="AJ12" s="3" t="s">
        <v>104</v>
      </c>
      <c r="AK12" s="2">
        <v>4</v>
      </c>
      <c r="AL12" s="2" t="s">
        <v>36</v>
      </c>
      <c r="AM12" s="3" t="s">
        <v>107</v>
      </c>
      <c r="AN12" s="2" t="s">
        <v>82</v>
      </c>
      <c r="AO12" s="2" t="s">
        <v>82</v>
      </c>
      <c r="AP12" s="3" t="s">
        <v>107</v>
      </c>
      <c r="AQ12" s="2" t="s">
        <v>97</v>
      </c>
      <c r="AR12" s="2" t="s">
        <v>97</v>
      </c>
      <c r="AS12" s="3" t="s">
        <v>107</v>
      </c>
      <c r="AT12" s="2" t="s">
        <v>97</v>
      </c>
      <c r="AU12" s="2" t="s">
        <v>97</v>
      </c>
      <c r="AV12" s="3" t="s">
        <v>107</v>
      </c>
      <c r="AW12" s="2" t="s">
        <v>96</v>
      </c>
      <c r="AX12" s="2" t="s">
        <v>96</v>
      </c>
      <c r="AY12" s="3" t="s">
        <v>107</v>
      </c>
      <c r="AZ12" s="2" t="s">
        <v>97</v>
      </c>
      <c r="BA12" s="2" t="s">
        <v>97</v>
      </c>
      <c r="BB12" s="3" t="s">
        <v>107</v>
      </c>
      <c r="BC12" s="2" t="s">
        <v>97</v>
      </c>
      <c r="BD12" s="2" t="s">
        <v>97</v>
      </c>
      <c r="BE12" s="3" t="s">
        <v>107</v>
      </c>
      <c r="BF12" s="2" t="s">
        <v>97</v>
      </c>
      <c r="BG12" s="2" t="s">
        <v>97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</sheetData>
  <autoFilter ref="A1:BZ1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4"/>
  <sheetViews>
    <sheetView topLeftCell="A4" workbookViewId="0">
      <selection activeCell="E17" sqref="E1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108</v>
      </c>
      <c r="B1" s="13" t="s">
        <v>109</v>
      </c>
      <c r="C1" s="13" t="s">
        <v>110</v>
      </c>
      <c r="D1" s="13" t="s">
        <v>111</v>
      </c>
      <c r="E1" s="13" t="s">
        <v>112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113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bus.gov.ru'!D5</f>
        <v>МБОУ Ново-Тарабинская СОШ</v>
      </c>
      <c r="B3" s="17">
        <f>IFERROR(((('Данные для ввода на bus.gov.ru'!I5+'Данные для ввода на bus.gov.ru'!L5)/('Данные для ввода на bus.gov.ru'!J5+'Данные для ввода на bus.gov.ru'!M5))*100)*0.3,"")</f>
        <v>29.605263157894733</v>
      </c>
      <c r="C3" s="15">
        <f>'Данные для ввода на bus.gov.ru'!Q5*0.3</f>
        <v>30</v>
      </c>
      <c r="D3" s="17">
        <f>((('Данные для ввода на bus.gov.ru'!S5+'Данные для ввода на bus.gov.ru'!V5)/('Данные для ввода на bus.gov.ru'!T5+'Данные для ввода на bus.gov.ru'!W5))*100)*0.4</f>
        <v>38.230088495575224</v>
      </c>
      <c r="E3" s="18">
        <f t="shared" ref="E3" si="0">B3+C3+D3</f>
        <v>97.835351653469957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4"/>
  <sheetViews>
    <sheetView workbookViewId="0">
      <selection activeCell="D9" sqref="D9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108</v>
      </c>
      <c r="B1" s="13" t="s">
        <v>114</v>
      </c>
      <c r="C1" s="13" t="s">
        <v>115</v>
      </c>
      <c r="D1" s="13" t="s">
        <v>112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113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bus.gov.ru'!D5</f>
        <v>МБОУ Ново-Тарабинская СОШ</v>
      </c>
      <c r="B3" s="2">
        <f>'Данные для ввода на bus.gov.ru'!AA5*0.5</f>
        <v>50</v>
      </c>
      <c r="C3" s="21">
        <f>(('Данные для ввода на bus.gov.ru'!AC5/'Данные для ввода на bus.gov.ru'!AD5)*100)*0.5</f>
        <v>47.857142857142861</v>
      </c>
      <c r="D3" s="21">
        <f t="shared" ref="D3" si="0">B3+C3</f>
        <v>97.857142857142861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5:26" ht="15.75" customHeight="1" x14ac:dyDescent="0.2"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5:26" ht="15.75" customHeight="1" x14ac:dyDescent="0.2"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5:26" ht="15.75" customHeight="1" x14ac:dyDescent="0.2"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4"/>
  <sheetViews>
    <sheetView workbookViewId="0">
      <selection activeCell="G6" sqref="G6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108</v>
      </c>
      <c r="B1" s="23" t="s">
        <v>116</v>
      </c>
      <c r="C1" s="23" t="s">
        <v>117</v>
      </c>
      <c r="D1" s="23" t="s">
        <v>118</v>
      </c>
      <c r="E1" s="23" t="s">
        <v>112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113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bus.gov.ru'!D5</f>
        <v>МБОУ Ново-Тарабинская СОШ</v>
      </c>
      <c r="B3" s="12">
        <f>'Данные для ввода на bus.gov.ru'!AH5*0.3</f>
        <v>24</v>
      </c>
      <c r="C3" s="12">
        <f>'Данные для ввода на bus.gov.ru'!AL5*0.4</f>
        <v>40</v>
      </c>
      <c r="D3" s="25">
        <f>IFERROR((('Данные для ввода на bus.gov.ru'!AN5/'Данные для ввода на bus.gov.ru'!AO5)*100)*0.3,0)</f>
        <v>30</v>
      </c>
      <c r="E3" s="25">
        <f t="shared" ref="E3" si="0">B3+C3+D3</f>
        <v>94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4"/>
  <sheetViews>
    <sheetView workbookViewId="0">
      <selection activeCell="A4" sqref="A4:E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108</v>
      </c>
      <c r="B1" s="23" t="s">
        <v>119</v>
      </c>
      <c r="C1" s="23" t="s">
        <v>120</v>
      </c>
      <c r="D1" s="23" t="s">
        <v>121</v>
      </c>
      <c r="E1" s="23" t="s">
        <v>112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113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bus.gov.ru'!D5</f>
        <v>МБОУ Ново-Тарабинская СОШ</v>
      </c>
      <c r="B3" s="25">
        <f>(('Данные для ввода на bus.gov.ru'!AQ5/'Данные для ввода на bus.gov.ru'!AR5)*100)*0.4</f>
        <v>40</v>
      </c>
      <c r="C3" s="21">
        <f>(('Данные для ввода на bus.gov.ru'!AT5/'Данные для ввода на bus.gov.ru'!AU5)*100)*0.4</f>
        <v>40</v>
      </c>
      <c r="D3" s="25">
        <f>(('Данные для ввода на bus.gov.ru'!AW5/'Данные для ввода на bus.gov.ru'!AX5)*100)*0.2</f>
        <v>19.701492537313435</v>
      </c>
      <c r="E3" s="25">
        <f t="shared" ref="E3" si="0">B3+C3+D3</f>
        <v>99.701492537313442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4"/>
  <sheetViews>
    <sheetView workbookViewId="0">
      <selection activeCell="F7" sqref="F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108</v>
      </c>
      <c r="B1" s="23" t="s">
        <v>122</v>
      </c>
      <c r="C1" s="23" t="s">
        <v>123</v>
      </c>
      <c r="D1" s="23" t="s">
        <v>124</v>
      </c>
      <c r="E1" s="23" t="s">
        <v>112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113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bus.gov.ru'!D5</f>
        <v>МБОУ Ново-Тарабинская СОШ</v>
      </c>
      <c r="B3" s="25">
        <f>(('Данные для ввода на bus.gov.ru'!AZ5/'Данные для ввода на bus.gov.ru'!BA5)*100)*0.3</f>
        <v>29.142857142857139</v>
      </c>
      <c r="C3" s="25">
        <f>(('Данные для ввода на bus.gov.ru'!BC5/'Данные для ввода на bus.gov.ru'!BD5)*100)*0.2</f>
        <v>20</v>
      </c>
      <c r="D3" s="25">
        <f>(('Данные для ввода на bus.gov.ru'!BF5/'Данные для ввода на bus.gov.ru'!BG5)*100)*0.5</f>
        <v>44.285714285714285</v>
      </c>
      <c r="E3" s="25">
        <f t="shared" ref="E3" si="0">B3+C3+D3</f>
        <v>93.428571428571416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20"/>
  <sheetViews>
    <sheetView tabSelected="1" workbookViewId="0">
      <selection activeCell="D15" sqref="D15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125</v>
      </c>
      <c r="B1" s="28" t="s">
        <v>126</v>
      </c>
      <c r="C1" s="29" t="s">
        <v>127</v>
      </c>
      <c r="D1" s="29" t="s">
        <v>128</v>
      </c>
      <c r="E1" s="29" t="s">
        <v>129</v>
      </c>
      <c r="F1" s="29" t="s">
        <v>130</v>
      </c>
      <c r="G1" s="2" t="s">
        <v>131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113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МБОУ Ново-Тарабинская СОШ</v>
      </c>
      <c r="B3" s="21">
        <f>'Критерий 1'!E3</f>
        <v>97.835351653469957</v>
      </c>
      <c r="C3" s="21">
        <f>'Критерий 2'!D3</f>
        <v>97.857142857142861</v>
      </c>
      <c r="D3" s="21">
        <f>'Критерий 3'!E3</f>
        <v>94</v>
      </c>
      <c r="E3" s="21">
        <f>'Критерий 4'!E3</f>
        <v>99.701492537313442</v>
      </c>
      <c r="F3" s="21">
        <f>'Критерий 5'!E3</f>
        <v>93.428571428571416</v>
      </c>
      <c r="G3" s="21">
        <f t="shared" si="0"/>
        <v>96.564511695299558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6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6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6" ht="15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6" ht="1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6" ht="1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6" ht="15.75" customHeight="1" x14ac:dyDescent="0.2">
      <c r="A11" s="5"/>
      <c r="B11" s="26"/>
      <c r="C11" s="5"/>
      <c r="D11" s="5"/>
      <c r="E11" s="5"/>
      <c r="F11" s="5"/>
      <c r="G11" s="2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5"/>
      <c r="B12" s="26"/>
      <c r="C12" s="5"/>
      <c r="D12" s="5"/>
      <c r="E12" s="5"/>
      <c r="F12" s="5"/>
      <c r="G12" s="2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5"/>
      <c r="B13" s="26"/>
      <c r="C13" s="5"/>
      <c r="D13" s="5"/>
      <c r="E13" s="5"/>
      <c r="F13" s="5"/>
      <c r="G13" s="2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5"/>
      <c r="B14" s="26"/>
      <c r="C14" s="5"/>
      <c r="D14" s="5"/>
      <c r="E14" s="5"/>
      <c r="F14" s="5"/>
      <c r="G14" s="2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5"/>
      <c r="B15" s="26"/>
      <c r="C15" s="5"/>
      <c r="D15" s="5"/>
      <c r="E15" s="5"/>
      <c r="F15" s="5"/>
      <c r="G15" s="2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5"/>
      <c r="B16" s="26"/>
      <c r="C16" s="5"/>
      <c r="D16" s="5"/>
      <c r="E16" s="5"/>
      <c r="F16" s="5"/>
      <c r="G16" s="2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/>
      <c r="B17" s="26"/>
      <c r="C17" s="5"/>
      <c r="D17" s="5"/>
      <c r="E17" s="5"/>
      <c r="F17" s="5"/>
      <c r="G17" s="2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5"/>
      <c r="B18" s="26"/>
      <c r="C18" s="5"/>
      <c r="D18" s="5"/>
      <c r="E18" s="5"/>
      <c r="F18" s="5"/>
      <c r="G18" s="2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/>
      <c r="B19" s="26"/>
      <c r="C19" s="5"/>
      <c r="D19" s="5"/>
      <c r="E19" s="5"/>
      <c r="F19" s="5"/>
      <c r="G19" s="2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5"/>
      <c r="B20" s="26"/>
      <c r="C20" s="5"/>
      <c r="D20" s="5"/>
      <c r="E20" s="5"/>
      <c r="F20" s="5"/>
      <c r="G20" s="2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26"/>
      <c r="C21" s="5"/>
      <c r="D21" s="5"/>
      <c r="E21" s="5"/>
      <c r="F21" s="5"/>
      <c r="G21" s="2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26"/>
      <c r="C22" s="5"/>
      <c r="D22" s="5"/>
      <c r="E22" s="5"/>
      <c r="F22" s="5"/>
      <c r="G22" s="2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26"/>
      <c r="C23" s="5"/>
      <c r="D23" s="5"/>
      <c r="E23" s="5"/>
      <c r="F23" s="5"/>
      <c r="G23" s="2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26"/>
      <c r="C24" s="5"/>
      <c r="D24" s="5"/>
      <c r="E24" s="5"/>
      <c r="F24" s="5"/>
      <c r="G24" s="2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26"/>
      <c r="C25" s="5"/>
      <c r="D25" s="5"/>
      <c r="E25" s="5"/>
      <c r="F25" s="5"/>
      <c r="G25" s="2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26"/>
      <c r="C26" s="5"/>
      <c r="D26" s="5"/>
      <c r="E26" s="5"/>
      <c r="F26" s="5"/>
      <c r="G26" s="2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6"/>
      <c r="C27" s="5"/>
      <c r="D27" s="5"/>
      <c r="E27" s="5"/>
      <c r="F27" s="5"/>
      <c r="G27" s="2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6"/>
      <c r="C28" s="5"/>
      <c r="D28" s="5"/>
      <c r="E28" s="5"/>
      <c r="F28" s="5"/>
      <c r="G28" s="2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6"/>
      <c r="C29" s="5"/>
      <c r="D29" s="5"/>
      <c r="E29" s="5"/>
      <c r="F29" s="5"/>
      <c r="G29" s="2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6"/>
      <c r="C30" s="5"/>
      <c r="D30" s="5"/>
      <c r="E30" s="5"/>
      <c r="F30" s="5"/>
      <c r="G30" s="2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6"/>
      <c r="C31" s="5"/>
      <c r="D31" s="5"/>
      <c r="E31" s="5"/>
      <c r="F31" s="5"/>
      <c r="G31" s="2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6"/>
      <c r="C32" s="5"/>
      <c r="D32" s="5"/>
      <c r="E32" s="5"/>
      <c r="F32" s="5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6"/>
      <c r="C33" s="5"/>
      <c r="D33" s="5"/>
      <c r="E33" s="5"/>
      <c r="F33" s="5"/>
      <c r="G33" s="2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6"/>
      <c r="C34" s="5"/>
      <c r="D34" s="5"/>
      <c r="E34" s="5"/>
      <c r="F34" s="5"/>
      <c r="G34" s="2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6"/>
      <c r="C35" s="5"/>
      <c r="D35" s="5"/>
      <c r="E35" s="5"/>
      <c r="F35" s="5"/>
      <c r="G35" s="2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6"/>
      <c r="C36" s="5"/>
      <c r="D36" s="5"/>
      <c r="E36" s="5"/>
      <c r="F36" s="5"/>
      <c r="G36" s="2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6"/>
      <c r="C37" s="5"/>
      <c r="D37" s="5"/>
      <c r="E37" s="5"/>
      <c r="F37" s="5"/>
      <c r="G37" s="2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6"/>
      <c r="C38" s="5"/>
      <c r="D38" s="5"/>
      <c r="E38" s="5"/>
      <c r="F38" s="5"/>
      <c r="G38" s="2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6"/>
      <c r="C39" s="5"/>
      <c r="D39" s="5"/>
      <c r="E39" s="5"/>
      <c r="F39" s="5"/>
      <c r="G39" s="2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6"/>
      <c r="C40" s="5"/>
      <c r="D40" s="5"/>
      <c r="E40" s="5"/>
      <c r="F40" s="5"/>
      <c r="G40" s="2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6"/>
      <c r="C41" s="5"/>
      <c r="D41" s="5"/>
      <c r="E41" s="5"/>
      <c r="F41" s="5"/>
      <c r="G41" s="2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6"/>
      <c r="C42" s="5"/>
      <c r="D42" s="5"/>
      <c r="E42" s="5"/>
      <c r="F42" s="5"/>
      <c r="G42" s="2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6"/>
      <c r="C43" s="5"/>
      <c r="D43" s="5"/>
      <c r="E43" s="5"/>
      <c r="F43" s="5"/>
      <c r="G43" s="2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6"/>
      <c r="C44" s="5"/>
      <c r="D44" s="5"/>
      <c r="E44" s="5"/>
      <c r="F44" s="5"/>
      <c r="G44" s="2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6"/>
      <c r="C45" s="5"/>
      <c r="D45" s="5"/>
      <c r="E45" s="5"/>
      <c r="F45" s="5"/>
      <c r="G45" s="2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6"/>
      <c r="C46" s="5"/>
      <c r="D46" s="5"/>
      <c r="E46" s="5"/>
      <c r="F46" s="5"/>
      <c r="G46" s="2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6"/>
      <c r="C47" s="5"/>
      <c r="D47" s="5"/>
      <c r="E47" s="5"/>
      <c r="F47" s="5"/>
      <c r="G47" s="2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6"/>
      <c r="C48" s="5"/>
      <c r="D48" s="5"/>
      <c r="E48" s="5"/>
      <c r="F48" s="5"/>
      <c r="G48" s="2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6"/>
      <c r="C49" s="5"/>
      <c r="D49" s="5"/>
      <c r="E49" s="5"/>
      <c r="F49" s="5"/>
      <c r="G49" s="2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6"/>
      <c r="C50" s="5"/>
      <c r="D50" s="5"/>
      <c r="E50" s="5"/>
      <c r="F50" s="5"/>
      <c r="G50" s="2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6"/>
      <c r="C51" s="5"/>
      <c r="D51" s="5"/>
      <c r="E51" s="5"/>
      <c r="F51" s="5"/>
      <c r="G51" s="2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6"/>
      <c r="C52" s="5"/>
      <c r="D52" s="5"/>
      <c r="E52" s="5"/>
      <c r="F52" s="5"/>
      <c r="G52" s="2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6"/>
      <c r="C53" s="5"/>
      <c r="D53" s="5"/>
      <c r="E53" s="5"/>
      <c r="F53" s="5"/>
      <c r="G53" s="2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6"/>
      <c r="C54" s="5"/>
      <c r="D54" s="5"/>
      <c r="E54" s="5"/>
      <c r="F54" s="5"/>
      <c r="G54" s="2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6"/>
      <c r="C55" s="5"/>
      <c r="D55" s="5"/>
      <c r="E55" s="5"/>
      <c r="F55" s="5"/>
      <c r="G55" s="2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6"/>
      <c r="C56" s="5"/>
      <c r="D56" s="5"/>
      <c r="E56" s="5"/>
      <c r="F56" s="5"/>
      <c r="G56" s="2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6"/>
      <c r="C57" s="5"/>
      <c r="D57" s="5"/>
      <c r="E57" s="5"/>
      <c r="F57" s="5"/>
      <c r="G57" s="2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6"/>
      <c r="C58" s="5"/>
      <c r="D58" s="5"/>
      <c r="E58" s="5"/>
      <c r="F58" s="5"/>
      <c r="G58" s="2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6"/>
      <c r="C59" s="5"/>
      <c r="D59" s="5"/>
      <c r="E59" s="5"/>
      <c r="F59" s="5"/>
      <c r="G59" s="2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6"/>
      <c r="C60" s="5"/>
      <c r="D60" s="5"/>
      <c r="E60" s="5"/>
      <c r="F60" s="5"/>
      <c r="G60" s="2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6"/>
      <c r="C61" s="5"/>
      <c r="D61" s="5"/>
      <c r="E61" s="5"/>
      <c r="F61" s="5"/>
      <c r="G61" s="2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6"/>
      <c r="C62" s="5"/>
      <c r="D62" s="5"/>
      <c r="E62" s="5"/>
      <c r="F62" s="5"/>
      <c r="G62" s="2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6"/>
      <c r="C63" s="5"/>
      <c r="D63" s="5"/>
      <c r="E63" s="5"/>
      <c r="F63" s="5"/>
      <c r="G63" s="2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6"/>
      <c r="C64" s="5"/>
      <c r="D64" s="5"/>
      <c r="E64" s="5"/>
      <c r="F64" s="5"/>
      <c r="G64" s="2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6"/>
      <c r="C65" s="5"/>
      <c r="D65" s="5"/>
      <c r="E65" s="5"/>
      <c r="F65" s="5"/>
      <c r="G65" s="2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6"/>
      <c r="C66" s="5"/>
      <c r="D66" s="5"/>
      <c r="E66" s="5"/>
      <c r="F66" s="5"/>
      <c r="G66" s="2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6"/>
      <c r="C67" s="5"/>
      <c r="D67" s="5"/>
      <c r="E67" s="5"/>
      <c r="F67" s="5"/>
      <c r="G67" s="2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6"/>
      <c r="C68" s="5"/>
      <c r="D68" s="5"/>
      <c r="E68" s="5"/>
      <c r="F68" s="5"/>
      <c r="G68" s="2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6"/>
      <c r="C69" s="5"/>
      <c r="D69" s="5"/>
      <c r="E69" s="5"/>
      <c r="F69" s="5"/>
      <c r="G69" s="2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6"/>
      <c r="C70" s="5"/>
      <c r="D70" s="5"/>
      <c r="E70" s="5"/>
      <c r="F70" s="5"/>
      <c r="G70" s="2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6"/>
      <c r="C71" s="5"/>
      <c r="D71" s="5"/>
      <c r="E71" s="5"/>
      <c r="F71" s="5"/>
      <c r="G71" s="2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6"/>
      <c r="C72" s="5"/>
      <c r="D72" s="5"/>
      <c r="E72" s="5"/>
      <c r="F72" s="5"/>
      <c r="G72" s="2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6"/>
      <c r="C73" s="5"/>
      <c r="D73" s="5"/>
      <c r="E73" s="5"/>
      <c r="F73" s="5"/>
      <c r="G73" s="2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6"/>
      <c r="C74" s="5"/>
      <c r="D74" s="5"/>
      <c r="E74" s="5"/>
      <c r="F74" s="5"/>
      <c r="G74" s="2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6"/>
      <c r="C75" s="5"/>
      <c r="D75" s="5"/>
      <c r="E75" s="5"/>
      <c r="F75" s="5"/>
      <c r="G75" s="2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6"/>
      <c r="C76" s="5"/>
      <c r="D76" s="5"/>
      <c r="E76" s="5"/>
      <c r="F76" s="5"/>
      <c r="G76" s="2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6"/>
      <c r="C77" s="5"/>
      <c r="D77" s="5"/>
      <c r="E77" s="5"/>
      <c r="F77" s="5"/>
      <c r="G77" s="2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6"/>
      <c r="C78" s="5"/>
      <c r="D78" s="5"/>
      <c r="E78" s="5"/>
      <c r="F78" s="5"/>
      <c r="G78" s="2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6"/>
      <c r="C79" s="5"/>
      <c r="D79" s="5"/>
      <c r="E79" s="5"/>
      <c r="F79" s="5"/>
      <c r="G79" s="2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6"/>
      <c r="C80" s="5"/>
      <c r="D80" s="5"/>
      <c r="E80" s="5"/>
      <c r="F80" s="5"/>
      <c r="G80" s="2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6"/>
      <c r="C81" s="5"/>
      <c r="D81" s="5"/>
      <c r="E81" s="5"/>
      <c r="F81" s="5"/>
      <c r="G81" s="2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6"/>
      <c r="C82" s="5"/>
      <c r="D82" s="5"/>
      <c r="E82" s="5"/>
      <c r="F82" s="5"/>
      <c r="G82" s="2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6"/>
      <c r="C83" s="5"/>
      <c r="D83" s="5"/>
      <c r="E83" s="5"/>
      <c r="F83" s="5"/>
      <c r="G83" s="2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6"/>
      <c r="C84" s="5"/>
      <c r="D84" s="5"/>
      <c r="E84" s="5"/>
      <c r="F84" s="5"/>
      <c r="G84" s="2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6"/>
      <c r="C85" s="5"/>
      <c r="D85" s="5"/>
      <c r="E85" s="5"/>
      <c r="F85" s="5"/>
      <c r="G85" s="2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6"/>
      <c r="C86" s="5"/>
      <c r="D86" s="5"/>
      <c r="E86" s="5"/>
      <c r="F86" s="5"/>
      <c r="G86" s="2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6"/>
      <c r="C87" s="5"/>
      <c r="D87" s="5"/>
      <c r="E87" s="5"/>
      <c r="F87" s="5"/>
      <c r="G87" s="2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6"/>
      <c r="C88" s="5"/>
      <c r="D88" s="5"/>
      <c r="E88" s="5"/>
      <c r="F88" s="5"/>
      <c r="G88" s="2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6"/>
      <c r="C89" s="5"/>
      <c r="D89" s="5"/>
      <c r="E89" s="5"/>
      <c r="F89" s="5"/>
      <c r="G89" s="2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6"/>
      <c r="C90" s="5"/>
      <c r="D90" s="5"/>
      <c r="E90" s="5"/>
      <c r="F90" s="5"/>
      <c r="G90" s="2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6"/>
      <c r="C91" s="5"/>
      <c r="D91" s="5"/>
      <c r="E91" s="5"/>
      <c r="F91" s="5"/>
      <c r="G91" s="2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6"/>
      <c r="C92" s="5"/>
      <c r="D92" s="5"/>
      <c r="E92" s="5"/>
      <c r="F92" s="5"/>
      <c r="G92" s="2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6"/>
      <c r="C93" s="5"/>
      <c r="D93" s="5"/>
      <c r="E93" s="5"/>
      <c r="F93" s="5"/>
      <c r="G93" s="2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6"/>
      <c r="C94" s="5"/>
      <c r="D94" s="5"/>
      <c r="E94" s="5"/>
      <c r="F94" s="5"/>
      <c r="G94" s="2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6"/>
      <c r="C95" s="5"/>
      <c r="D95" s="5"/>
      <c r="E95" s="5"/>
      <c r="F95" s="5"/>
      <c r="G95" s="2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6"/>
      <c r="C96" s="5"/>
      <c r="D96" s="5"/>
      <c r="E96" s="5"/>
      <c r="F96" s="5"/>
      <c r="G96" s="2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6"/>
      <c r="C97" s="5"/>
      <c r="D97" s="5"/>
      <c r="E97" s="5"/>
      <c r="F97" s="5"/>
      <c r="G97" s="2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6"/>
      <c r="C98" s="5"/>
      <c r="D98" s="5"/>
      <c r="E98" s="5"/>
      <c r="F98" s="5"/>
      <c r="G98" s="2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6"/>
      <c r="C99" s="5"/>
      <c r="D99" s="5"/>
      <c r="E99" s="5"/>
      <c r="F99" s="5"/>
      <c r="G99" s="2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6"/>
      <c r="C100" s="5"/>
      <c r="D100" s="5"/>
      <c r="E100" s="5"/>
      <c r="F100" s="5"/>
      <c r="G100" s="2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6"/>
      <c r="C101" s="5"/>
      <c r="D101" s="5"/>
      <c r="E101" s="5"/>
      <c r="F101" s="5"/>
      <c r="G101" s="2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6"/>
      <c r="C102" s="5"/>
      <c r="D102" s="5"/>
      <c r="E102" s="5"/>
      <c r="F102" s="5"/>
      <c r="G102" s="2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6"/>
      <c r="C103" s="5"/>
      <c r="D103" s="5"/>
      <c r="E103" s="5"/>
      <c r="F103" s="5"/>
      <c r="G103" s="2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6"/>
      <c r="C104" s="5"/>
      <c r="D104" s="5"/>
      <c r="E104" s="5"/>
      <c r="F104" s="5"/>
      <c r="G104" s="2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6"/>
      <c r="C105" s="5"/>
      <c r="D105" s="5"/>
      <c r="E105" s="5"/>
      <c r="F105" s="5"/>
      <c r="G105" s="2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6"/>
      <c r="C106" s="5"/>
      <c r="D106" s="5"/>
      <c r="E106" s="5"/>
      <c r="F106" s="5"/>
      <c r="G106" s="2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6"/>
      <c r="C107" s="5"/>
      <c r="D107" s="5"/>
      <c r="E107" s="5"/>
      <c r="F107" s="5"/>
      <c r="G107" s="2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6"/>
      <c r="C108" s="5"/>
      <c r="D108" s="5"/>
      <c r="E108" s="5"/>
      <c r="F108" s="5"/>
      <c r="G108" s="2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6"/>
      <c r="C109" s="5"/>
      <c r="D109" s="5"/>
      <c r="E109" s="5"/>
      <c r="F109" s="5"/>
      <c r="G109" s="2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6"/>
      <c r="C110" s="5"/>
      <c r="D110" s="5"/>
      <c r="E110" s="5"/>
      <c r="F110" s="5"/>
      <c r="G110" s="2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6"/>
      <c r="C111" s="5"/>
      <c r="D111" s="5"/>
      <c r="E111" s="5"/>
      <c r="F111" s="5"/>
      <c r="G111" s="2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6"/>
      <c r="C112" s="5"/>
      <c r="D112" s="5"/>
      <c r="E112" s="5"/>
      <c r="F112" s="5"/>
      <c r="G112" s="2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6"/>
      <c r="C113" s="5"/>
      <c r="D113" s="5"/>
      <c r="E113" s="5"/>
      <c r="F113" s="5"/>
      <c r="G113" s="2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6"/>
      <c r="C114" s="5"/>
      <c r="D114" s="5"/>
      <c r="E114" s="5"/>
      <c r="F114" s="5"/>
      <c r="G114" s="2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6"/>
      <c r="C115" s="5"/>
      <c r="D115" s="5"/>
      <c r="E115" s="5"/>
      <c r="F115" s="5"/>
      <c r="G115" s="2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6"/>
      <c r="C116" s="5"/>
      <c r="D116" s="5"/>
      <c r="E116" s="5"/>
      <c r="F116" s="5"/>
      <c r="G116" s="2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6"/>
      <c r="C117" s="5"/>
      <c r="D117" s="5"/>
      <c r="E117" s="5"/>
      <c r="F117" s="5"/>
      <c r="G117" s="2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6"/>
      <c r="C118" s="5"/>
      <c r="D118" s="5"/>
      <c r="E118" s="5"/>
      <c r="F118" s="5"/>
      <c r="G118" s="2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6"/>
      <c r="C119" s="5"/>
      <c r="D119" s="5"/>
      <c r="E119" s="5"/>
      <c r="F119" s="5"/>
      <c r="G119" s="2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6"/>
      <c r="C120" s="5"/>
      <c r="D120" s="5"/>
      <c r="E120" s="5"/>
      <c r="F120" s="5"/>
      <c r="G120" s="2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6"/>
      <c r="C121" s="5"/>
      <c r="D121" s="5"/>
      <c r="E121" s="5"/>
      <c r="F121" s="5"/>
      <c r="G121" s="2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6"/>
      <c r="C122" s="5"/>
      <c r="D122" s="5"/>
      <c r="E122" s="5"/>
      <c r="F122" s="5"/>
      <c r="G122" s="2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6"/>
      <c r="C123" s="5"/>
      <c r="D123" s="5"/>
      <c r="E123" s="5"/>
      <c r="F123" s="5"/>
      <c r="G123" s="2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6"/>
      <c r="C124" s="5"/>
      <c r="D124" s="5"/>
      <c r="E124" s="5"/>
      <c r="F124" s="5"/>
      <c r="G124" s="2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6"/>
      <c r="C125" s="5"/>
      <c r="D125" s="5"/>
      <c r="E125" s="5"/>
      <c r="F125" s="5"/>
      <c r="G125" s="2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6"/>
      <c r="C126" s="5"/>
      <c r="D126" s="5"/>
      <c r="E126" s="5"/>
      <c r="F126" s="5"/>
      <c r="G126" s="2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6"/>
      <c r="C127" s="5"/>
      <c r="D127" s="5"/>
      <c r="E127" s="5"/>
      <c r="F127" s="5"/>
      <c r="G127" s="2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6"/>
      <c r="C128" s="5"/>
      <c r="D128" s="5"/>
      <c r="E128" s="5"/>
      <c r="F128" s="5"/>
      <c r="G128" s="2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6"/>
      <c r="C129" s="5"/>
      <c r="D129" s="5"/>
      <c r="E129" s="5"/>
      <c r="F129" s="5"/>
      <c r="G129" s="2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6"/>
      <c r="C130" s="5"/>
      <c r="D130" s="5"/>
      <c r="E130" s="5"/>
      <c r="F130" s="5"/>
      <c r="G130" s="2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6"/>
      <c r="C131" s="5"/>
      <c r="D131" s="5"/>
      <c r="E131" s="5"/>
      <c r="F131" s="5"/>
      <c r="G131" s="2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6"/>
      <c r="C132" s="5"/>
      <c r="D132" s="5"/>
      <c r="E132" s="5"/>
      <c r="F132" s="5"/>
      <c r="G132" s="2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6"/>
      <c r="C133" s="5"/>
      <c r="D133" s="5"/>
      <c r="E133" s="5"/>
      <c r="F133" s="5"/>
      <c r="G133" s="2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6"/>
      <c r="C134" s="5"/>
      <c r="D134" s="5"/>
      <c r="E134" s="5"/>
      <c r="F134" s="5"/>
      <c r="G134" s="2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6"/>
      <c r="C135" s="5"/>
      <c r="D135" s="5"/>
      <c r="E135" s="5"/>
      <c r="F135" s="5"/>
      <c r="G135" s="2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6"/>
      <c r="C136" s="5"/>
      <c r="D136" s="5"/>
      <c r="E136" s="5"/>
      <c r="F136" s="5"/>
      <c r="G136" s="2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6"/>
      <c r="C137" s="5"/>
      <c r="D137" s="5"/>
      <c r="E137" s="5"/>
      <c r="F137" s="5"/>
      <c r="G137" s="2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6"/>
      <c r="C138" s="5"/>
      <c r="D138" s="5"/>
      <c r="E138" s="5"/>
      <c r="F138" s="5"/>
      <c r="G138" s="2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6"/>
      <c r="C139" s="5"/>
      <c r="D139" s="5"/>
      <c r="E139" s="5"/>
      <c r="F139" s="5"/>
      <c r="G139" s="2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6"/>
      <c r="C140" s="5"/>
      <c r="D140" s="5"/>
      <c r="E140" s="5"/>
      <c r="F140" s="5"/>
      <c r="G140" s="2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6"/>
      <c r="C141" s="5"/>
      <c r="D141" s="5"/>
      <c r="E141" s="5"/>
      <c r="F141" s="5"/>
      <c r="G141" s="2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6"/>
      <c r="C142" s="5"/>
      <c r="D142" s="5"/>
      <c r="E142" s="5"/>
      <c r="F142" s="5"/>
      <c r="G142" s="2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6"/>
      <c r="C143" s="5"/>
      <c r="D143" s="5"/>
      <c r="E143" s="5"/>
      <c r="F143" s="5"/>
      <c r="G143" s="2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6"/>
      <c r="C144" s="5"/>
      <c r="D144" s="5"/>
      <c r="E144" s="5"/>
      <c r="F144" s="5"/>
      <c r="G144" s="2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6"/>
      <c r="C145" s="5"/>
      <c r="D145" s="5"/>
      <c r="E145" s="5"/>
      <c r="F145" s="5"/>
      <c r="G145" s="2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6"/>
      <c r="C146" s="5"/>
      <c r="D146" s="5"/>
      <c r="E146" s="5"/>
      <c r="F146" s="5"/>
      <c r="G146" s="2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6"/>
      <c r="C147" s="5"/>
      <c r="D147" s="5"/>
      <c r="E147" s="5"/>
      <c r="F147" s="5"/>
      <c r="G147" s="2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6"/>
      <c r="C148" s="5"/>
      <c r="D148" s="5"/>
      <c r="E148" s="5"/>
      <c r="F148" s="5"/>
      <c r="G148" s="2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6"/>
      <c r="C149" s="5"/>
      <c r="D149" s="5"/>
      <c r="E149" s="5"/>
      <c r="F149" s="5"/>
      <c r="G149" s="2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6"/>
      <c r="C150" s="5"/>
      <c r="D150" s="5"/>
      <c r="E150" s="5"/>
      <c r="F150" s="5"/>
      <c r="G150" s="2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6"/>
      <c r="C151" s="5"/>
      <c r="D151" s="5"/>
      <c r="E151" s="5"/>
      <c r="F151" s="5"/>
      <c r="G151" s="2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6"/>
      <c r="C152" s="5"/>
      <c r="D152" s="5"/>
      <c r="E152" s="5"/>
      <c r="F152" s="5"/>
      <c r="G152" s="2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6"/>
      <c r="C153" s="5"/>
      <c r="D153" s="5"/>
      <c r="E153" s="5"/>
      <c r="F153" s="5"/>
      <c r="G153" s="2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6"/>
      <c r="C154" s="5"/>
      <c r="D154" s="5"/>
      <c r="E154" s="5"/>
      <c r="F154" s="5"/>
      <c r="G154" s="2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6"/>
      <c r="C155" s="5"/>
      <c r="D155" s="5"/>
      <c r="E155" s="5"/>
      <c r="F155" s="5"/>
      <c r="G155" s="2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6"/>
      <c r="C156" s="5"/>
      <c r="D156" s="5"/>
      <c r="E156" s="5"/>
      <c r="F156" s="5"/>
      <c r="G156" s="2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6"/>
      <c r="C157" s="5"/>
      <c r="D157" s="5"/>
      <c r="E157" s="5"/>
      <c r="F157" s="5"/>
      <c r="G157" s="2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6"/>
      <c r="C158" s="5"/>
      <c r="D158" s="5"/>
      <c r="E158" s="5"/>
      <c r="F158" s="5"/>
      <c r="G158" s="2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6"/>
      <c r="C159" s="5"/>
      <c r="D159" s="5"/>
      <c r="E159" s="5"/>
      <c r="F159" s="5"/>
      <c r="G159" s="2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6"/>
      <c r="C160" s="5"/>
      <c r="D160" s="5"/>
      <c r="E160" s="5"/>
      <c r="F160" s="5"/>
      <c r="G160" s="2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6"/>
      <c r="C161" s="5"/>
      <c r="D161" s="5"/>
      <c r="E161" s="5"/>
      <c r="F161" s="5"/>
      <c r="G161" s="2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6"/>
      <c r="C162" s="5"/>
      <c r="D162" s="5"/>
      <c r="E162" s="5"/>
      <c r="F162" s="5"/>
      <c r="G162" s="2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6"/>
      <c r="C163" s="5"/>
      <c r="D163" s="5"/>
      <c r="E163" s="5"/>
      <c r="F163" s="5"/>
      <c r="G163" s="2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6"/>
      <c r="C164" s="5"/>
      <c r="D164" s="5"/>
      <c r="E164" s="5"/>
      <c r="F164" s="5"/>
      <c r="G164" s="2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6"/>
      <c r="C165" s="5"/>
      <c r="D165" s="5"/>
      <c r="E165" s="5"/>
      <c r="F165" s="5"/>
      <c r="G165" s="2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6"/>
      <c r="C166" s="5"/>
      <c r="D166" s="5"/>
      <c r="E166" s="5"/>
      <c r="F166" s="5"/>
      <c r="G166" s="2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6"/>
      <c r="C167" s="5"/>
      <c r="D167" s="5"/>
      <c r="E167" s="5"/>
      <c r="F167" s="5"/>
      <c r="G167" s="2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6"/>
      <c r="C168" s="5"/>
      <c r="D168" s="5"/>
      <c r="E168" s="5"/>
      <c r="F168" s="5"/>
      <c r="G168" s="2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6"/>
      <c r="C169" s="5"/>
      <c r="D169" s="5"/>
      <c r="E169" s="5"/>
      <c r="F169" s="5"/>
      <c r="G169" s="2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6"/>
      <c r="C170" s="5"/>
      <c r="D170" s="5"/>
      <c r="E170" s="5"/>
      <c r="F170" s="5"/>
      <c r="G170" s="2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6"/>
      <c r="C171" s="5"/>
      <c r="D171" s="5"/>
      <c r="E171" s="5"/>
      <c r="F171" s="5"/>
      <c r="G171" s="2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6"/>
      <c r="C172" s="5"/>
      <c r="D172" s="5"/>
      <c r="E172" s="5"/>
      <c r="F172" s="5"/>
      <c r="G172" s="2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6"/>
      <c r="C173" s="5"/>
      <c r="D173" s="5"/>
      <c r="E173" s="5"/>
      <c r="F173" s="5"/>
      <c r="G173" s="2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6"/>
      <c r="C174" s="5"/>
      <c r="D174" s="5"/>
      <c r="E174" s="5"/>
      <c r="F174" s="5"/>
      <c r="G174" s="2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6"/>
      <c r="C175" s="5"/>
      <c r="D175" s="5"/>
      <c r="E175" s="5"/>
      <c r="F175" s="5"/>
      <c r="G175" s="2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6"/>
      <c r="C176" s="5"/>
      <c r="D176" s="5"/>
      <c r="E176" s="5"/>
      <c r="F176" s="5"/>
      <c r="G176" s="2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6"/>
      <c r="C177" s="5"/>
      <c r="D177" s="5"/>
      <c r="E177" s="5"/>
      <c r="F177" s="5"/>
      <c r="G177" s="2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6"/>
      <c r="C178" s="5"/>
      <c r="D178" s="5"/>
      <c r="E178" s="5"/>
      <c r="F178" s="5"/>
      <c r="G178" s="2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6"/>
      <c r="C179" s="5"/>
      <c r="D179" s="5"/>
      <c r="E179" s="5"/>
      <c r="F179" s="5"/>
      <c r="G179" s="2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6"/>
      <c r="C180" s="5"/>
      <c r="D180" s="5"/>
      <c r="E180" s="5"/>
      <c r="F180" s="5"/>
      <c r="G180" s="2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6"/>
      <c r="C181" s="5"/>
      <c r="D181" s="5"/>
      <c r="E181" s="5"/>
      <c r="F181" s="5"/>
      <c r="G181" s="2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6"/>
      <c r="C182" s="5"/>
      <c r="D182" s="5"/>
      <c r="E182" s="5"/>
      <c r="F182" s="5"/>
      <c r="G182" s="2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6"/>
      <c r="C183" s="5"/>
      <c r="D183" s="5"/>
      <c r="E183" s="5"/>
      <c r="F183" s="5"/>
      <c r="G183" s="2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6"/>
      <c r="C184" s="5"/>
      <c r="D184" s="5"/>
      <c r="E184" s="5"/>
      <c r="F184" s="5"/>
      <c r="G184" s="2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6"/>
      <c r="C185" s="5"/>
      <c r="D185" s="5"/>
      <c r="E185" s="5"/>
      <c r="F185" s="5"/>
      <c r="G185" s="2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6"/>
      <c r="C186" s="5"/>
      <c r="D186" s="5"/>
      <c r="E186" s="5"/>
      <c r="F186" s="5"/>
      <c r="G186" s="2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6"/>
      <c r="C187" s="5"/>
      <c r="D187" s="5"/>
      <c r="E187" s="5"/>
      <c r="F187" s="5"/>
      <c r="G187" s="2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6"/>
      <c r="C188" s="5"/>
      <c r="D188" s="5"/>
      <c r="E188" s="5"/>
      <c r="F188" s="5"/>
      <c r="G188" s="2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6"/>
      <c r="C189" s="5"/>
      <c r="D189" s="5"/>
      <c r="E189" s="5"/>
      <c r="F189" s="5"/>
      <c r="G189" s="2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6"/>
      <c r="C190" s="5"/>
      <c r="D190" s="5"/>
      <c r="E190" s="5"/>
      <c r="F190" s="5"/>
      <c r="G190" s="2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6"/>
      <c r="C191" s="5"/>
      <c r="D191" s="5"/>
      <c r="E191" s="5"/>
      <c r="F191" s="5"/>
      <c r="G191" s="2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6"/>
      <c r="C192" s="5"/>
      <c r="D192" s="5"/>
      <c r="E192" s="5"/>
      <c r="F192" s="5"/>
      <c r="G192" s="2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6"/>
      <c r="C193" s="5"/>
      <c r="D193" s="5"/>
      <c r="E193" s="5"/>
      <c r="F193" s="5"/>
      <c r="G193" s="2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6"/>
      <c r="C194" s="5"/>
      <c r="D194" s="5"/>
      <c r="E194" s="5"/>
      <c r="F194" s="5"/>
      <c r="G194" s="2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6"/>
      <c r="C195" s="5"/>
      <c r="D195" s="5"/>
      <c r="E195" s="5"/>
      <c r="F195" s="5"/>
      <c r="G195" s="2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6"/>
      <c r="C196" s="5"/>
      <c r="D196" s="5"/>
      <c r="E196" s="5"/>
      <c r="F196" s="5"/>
      <c r="G196" s="2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6"/>
      <c r="C197" s="5"/>
      <c r="D197" s="5"/>
      <c r="E197" s="5"/>
      <c r="F197" s="5"/>
      <c r="G197" s="2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6"/>
      <c r="C198" s="5"/>
      <c r="D198" s="5"/>
      <c r="E198" s="5"/>
      <c r="F198" s="5"/>
      <c r="G198" s="2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6"/>
      <c r="C199" s="5"/>
      <c r="D199" s="5"/>
      <c r="E199" s="5"/>
      <c r="F199" s="5"/>
      <c r="G199" s="2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6"/>
      <c r="C200" s="5"/>
      <c r="D200" s="5"/>
      <c r="E200" s="5"/>
      <c r="F200" s="5"/>
      <c r="G200" s="2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6"/>
      <c r="C201" s="5"/>
      <c r="D201" s="5"/>
      <c r="E201" s="5"/>
      <c r="F201" s="5"/>
      <c r="G201" s="2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6"/>
      <c r="C202" s="5"/>
      <c r="D202" s="5"/>
      <c r="E202" s="5"/>
      <c r="F202" s="5"/>
      <c r="G202" s="2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6"/>
      <c r="C203" s="5"/>
      <c r="D203" s="5"/>
      <c r="E203" s="5"/>
      <c r="F203" s="5"/>
      <c r="G203" s="2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6"/>
      <c r="C204" s="5"/>
      <c r="D204" s="5"/>
      <c r="E204" s="5"/>
      <c r="F204" s="5"/>
      <c r="G204" s="2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1"/>
      <c r="B205" s="11"/>
      <c r="C205" s="11"/>
      <c r="D205" s="11"/>
      <c r="E205" s="11"/>
      <c r="F205" s="11"/>
      <c r="G205" s="1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1"/>
      <c r="B206" s="11"/>
      <c r="C206" s="11"/>
      <c r="D206" s="11"/>
      <c r="E206" s="11"/>
      <c r="F206" s="11"/>
      <c r="G206" s="1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1"/>
      <c r="B207" s="11"/>
      <c r="C207" s="11"/>
      <c r="D207" s="11"/>
      <c r="E207" s="11"/>
      <c r="F207" s="11"/>
      <c r="G207" s="1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н.тараба</dc:creator>
  <cp:lastModifiedBy>Яна</cp:lastModifiedBy>
  <dcterms:created xsi:type="dcterms:W3CDTF">2023-01-16T02:40:14Z</dcterms:created>
  <dcterms:modified xsi:type="dcterms:W3CDTF">2023-01-16T06:06:04Z</dcterms:modified>
</cp:coreProperties>
</file>